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01"/>
  <workbookPr defaultThemeVersion="124226"/>
  <xr:revisionPtr revIDLastSave="0" documentId="11_DE6C602914686484E5583BF643D4054AE075F6FA" xr6:coauthVersionLast="47" xr6:coauthVersionMax="47" xr10:uidLastSave="{00000000-0000-0000-0000-000000000000}"/>
  <bookViews>
    <workbookView xWindow="120" yWindow="105" windowWidth="19440" windowHeight="11700" xr2:uid="{00000000-000D-0000-FFFF-FFFF00000000}"/>
  </bookViews>
  <sheets>
    <sheet name="Sheet1" sheetId="1" r:id="rId1"/>
    <sheet name="Sheet2" sheetId="2" r:id="rId2"/>
    <sheet name="Sheet3" sheetId="3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8" i="1" l="1"/>
  <c r="G51" i="1"/>
  <c r="G52" i="1"/>
  <c r="E50" i="1"/>
  <c r="G50" i="1" s="1"/>
  <c r="E51" i="1"/>
  <c r="E52" i="1"/>
  <c r="E45" i="1" l="1"/>
  <c r="G45" i="1" s="1"/>
  <c r="E44" i="1"/>
  <c r="G44" i="1" s="1"/>
  <c r="E49" i="1"/>
  <c r="G49" i="1" s="1"/>
  <c r="E48" i="1"/>
  <c r="G48" i="1" s="1"/>
  <c r="E31" i="1" l="1"/>
  <c r="E32" i="1"/>
  <c r="E41" i="1" l="1"/>
  <c r="G41" i="1" s="1"/>
  <c r="E40" i="1"/>
  <c r="G40" i="1" s="1"/>
  <c r="E36" i="1"/>
  <c r="G36" i="1" s="1"/>
  <c r="E37" i="1"/>
  <c r="G37" i="1" s="1"/>
  <c r="E35" i="1"/>
  <c r="G35" i="1" s="1"/>
  <c r="G31" i="1"/>
  <c r="G32" i="1"/>
  <c r="G28" i="1"/>
  <c r="E27" i="1"/>
  <c r="G27" i="1" s="1"/>
  <c r="E14" i="1"/>
  <c r="G14" i="1" s="1"/>
  <c r="E16" i="1"/>
  <c r="G16" i="1" s="1"/>
  <c r="E17" i="1"/>
  <c r="G17" i="1" s="1"/>
  <c r="E18" i="1"/>
  <c r="G18" i="1" s="1"/>
  <c r="E19" i="1"/>
  <c r="G19" i="1" s="1"/>
  <c r="E15" i="1"/>
  <c r="G15" i="1" s="1"/>
  <c r="G53" i="1" l="1"/>
  <c r="G21" i="1"/>
  <c r="G54" i="1" s="1"/>
  <c r="E21" i="1"/>
  <c r="G55" i="1" l="1"/>
</calcChain>
</file>

<file path=xl/sharedStrings.xml><?xml version="1.0" encoding="utf-8"?>
<sst xmlns="http://schemas.openxmlformats.org/spreadsheetml/2006/main" count="86" uniqueCount="63">
  <si>
    <t>Vārds</t>
  </si>
  <si>
    <t>Uzņēmuma nosaukums</t>
  </si>
  <si>
    <t>Adrese</t>
  </si>
  <si>
    <t>Datums</t>
  </si>
  <si>
    <t>Lopbarības vajadzība - 2020.gads</t>
  </si>
  <si>
    <t>Plāns 1</t>
  </si>
  <si>
    <t>Lopbarības veids saimniecībā</t>
  </si>
  <si>
    <t>A</t>
  </si>
  <si>
    <t>B</t>
  </si>
  <si>
    <t>C</t>
  </si>
  <si>
    <t>Dzīvnieku grupa</t>
  </si>
  <si>
    <t>Dzīvnieku skaits</t>
  </si>
  <si>
    <t>Mēneši</t>
  </si>
  <si>
    <t>Skābbarības patēriņš</t>
  </si>
  <si>
    <t>Kopā tonnas</t>
  </si>
  <si>
    <t>DM % *</t>
  </si>
  <si>
    <t>Kopā tonnas DM</t>
  </si>
  <si>
    <t xml:space="preserve"> novietnē </t>
  </si>
  <si>
    <t>(ieskaitot 4 nedēļu rezervi)</t>
  </si>
  <si>
    <t>T/dzīvn/mēnesī</t>
  </si>
  <si>
    <t>Slaucamās govis</t>
  </si>
  <si>
    <t>Zīdītājgovis</t>
  </si>
  <si>
    <t>Jaunlopi 0-1 gadu v.</t>
  </si>
  <si>
    <t>Launlopi 1-2 gadu v.</t>
  </si>
  <si>
    <t>Liellopi 2+ gadu v.</t>
  </si>
  <si>
    <t>Aitas</t>
  </si>
  <si>
    <t>Kopā tonnas nepieciešamas</t>
  </si>
  <si>
    <t>DM * - SAUSNA</t>
  </si>
  <si>
    <t>Plāns 2</t>
  </si>
  <si>
    <t>Uzglabājamās un pļaujamās lopbarības daudzuma aprēķins</t>
  </si>
  <si>
    <t>Skābbarības bedre</t>
  </si>
  <si>
    <t>Garums  (m)</t>
  </si>
  <si>
    <t>Platums (m)</t>
  </si>
  <si>
    <t>Augstums (m)</t>
  </si>
  <si>
    <t>Zaļmasas tonnas</t>
  </si>
  <si>
    <t>DM%*</t>
  </si>
  <si>
    <t>Kopā DM* tonnas</t>
  </si>
  <si>
    <t>Skābbarības bedre (Metri)</t>
  </si>
  <si>
    <t xml:space="preserve">Skābbarība bedrei </t>
  </si>
  <si>
    <t>Platība, ha</t>
  </si>
  <si>
    <t>Ražība t/ha</t>
  </si>
  <si>
    <t>Kopējā ražība t</t>
  </si>
  <si>
    <t>Plānots</t>
  </si>
  <si>
    <t>Skābbarība ruļļos</t>
  </si>
  <si>
    <t>Ruļļu skaits</t>
  </si>
  <si>
    <t xml:space="preserve"> tonnas/rullī</t>
  </si>
  <si>
    <t>1 pļāvums</t>
  </si>
  <si>
    <t>2 pļāvums</t>
  </si>
  <si>
    <t>Plānots nopļaut</t>
  </si>
  <si>
    <t>Siens</t>
  </si>
  <si>
    <t xml:space="preserve"> t/rullī</t>
  </si>
  <si>
    <t>Sagatavoti ruļļi</t>
  </si>
  <si>
    <t>Plānots sagatavot</t>
  </si>
  <si>
    <t>Salmi</t>
  </si>
  <si>
    <t>Citi augi</t>
  </si>
  <si>
    <t>Kopā, t</t>
  </si>
  <si>
    <t>Lopbarības bietes</t>
  </si>
  <si>
    <t>Kukurūza</t>
  </si>
  <si>
    <t>Cits</t>
  </si>
  <si>
    <t>DM* pieejamās tonnas</t>
  </si>
  <si>
    <t>DM* vajadzīgās tonnas</t>
  </si>
  <si>
    <t>Starpība</t>
  </si>
  <si>
    <t>Ieteikumi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</si>
</sst>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7030A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 val="double"/>
      <sz val="16"/>
      <color theme="1"/>
      <name val="Calibri"/>
      <family val="2"/>
      <scheme val="minor"/>
    </font>
    <font>
      <b/>
      <u val="double"/>
      <sz val="18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u val="double"/>
      <sz val="2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i/>
      <u/>
      <sz val="12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6">
    <xf numFmtId="0" fontId="0" fillId="0" borderId="0" xfId="0"/>
    <xf numFmtId="0" fontId="3" fillId="0" borderId="0" xfId="0" applyFont="1"/>
    <xf numFmtId="0" fontId="0" fillId="0" borderId="5" xfId="0" applyBorder="1"/>
    <xf numFmtId="0" fontId="0" fillId="0" borderId="7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8" xfId="0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6" xfId="0" applyBorder="1" applyAlignment="1">
      <alignment horizontal="center"/>
    </xf>
    <xf numFmtId="0" fontId="0" fillId="0" borderId="9" xfId="0" applyBorder="1" applyAlignment="1">
      <alignment horizontal="center"/>
    </xf>
    <xf numFmtId="0" fontId="2" fillId="0" borderId="0" xfId="0" applyFont="1"/>
    <xf numFmtId="0" fontId="3" fillId="0" borderId="6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/>
    <xf numFmtId="0" fontId="9" fillId="0" borderId="0" xfId="0" applyFont="1"/>
    <xf numFmtId="0" fontId="5" fillId="0" borderId="0" xfId="0" applyFont="1" applyAlignment="1">
      <alignment horizontal="center"/>
    </xf>
    <xf numFmtId="2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3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0" fillId="4" borderId="0" xfId="0" applyFill="1" applyAlignment="1">
      <alignment horizontal="center"/>
    </xf>
    <xf numFmtId="0" fontId="0" fillId="4" borderId="22" xfId="0" applyFill="1" applyBorder="1" applyAlignment="1">
      <alignment horizontal="center"/>
    </xf>
    <xf numFmtId="0" fontId="2" fillId="5" borderId="13" xfId="0" applyFont="1" applyFill="1" applyBorder="1" applyAlignment="1">
      <alignment horizontal="center"/>
    </xf>
    <xf numFmtId="0" fontId="4" fillId="5" borderId="13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0" fillId="5" borderId="5" xfId="0" applyFill="1" applyBorder="1"/>
    <xf numFmtId="0" fontId="0" fillId="5" borderId="0" xfId="0" applyFill="1" applyAlignment="1">
      <alignment horizontal="center"/>
    </xf>
    <xf numFmtId="9" fontId="12" fillId="5" borderId="0" xfId="0" applyNumberFormat="1" applyFont="1" applyFill="1" applyAlignment="1">
      <alignment horizontal="center"/>
    </xf>
    <xf numFmtId="0" fontId="0" fillId="5" borderId="7" xfId="0" applyFill="1" applyBorder="1"/>
    <xf numFmtId="0" fontId="0" fillId="5" borderId="8" xfId="0" applyFill="1" applyBorder="1" applyAlignment="1">
      <alignment horizontal="center"/>
    </xf>
    <xf numFmtId="9" fontId="0" fillId="5" borderId="8" xfId="0" applyNumberFormat="1" applyFill="1" applyBorder="1" applyAlignment="1">
      <alignment horizontal="center"/>
    </xf>
    <xf numFmtId="0" fontId="0" fillId="6" borderId="5" xfId="0" applyFill="1" applyBorder="1"/>
    <xf numFmtId="0" fontId="0" fillId="6" borderId="0" xfId="0" applyFill="1" applyAlignment="1">
      <alignment horizontal="center"/>
    </xf>
    <xf numFmtId="0" fontId="0" fillId="6" borderId="7" xfId="0" applyFill="1" applyBorder="1"/>
    <xf numFmtId="0" fontId="0" fillId="6" borderId="8" xfId="0" applyFill="1" applyBorder="1" applyAlignment="1">
      <alignment horizontal="center"/>
    </xf>
    <xf numFmtId="0" fontId="2" fillId="7" borderId="13" xfId="0" applyFont="1" applyFill="1" applyBorder="1" applyAlignment="1">
      <alignment horizontal="center"/>
    </xf>
    <xf numFmtId="0" fontId="2" fillId="7" borderId="14" xfId="0" applyFont="1" applyFill="1" applyBorder="1" applyAlignment="1">
      <alignment horizontal="center"/>
    </xf>
    <xf numFmtId="0" fontId="0" fillId="7" borderId="5" xfId="0" applyFill="1" applyBorder="1"/>
    <xf numFmtId="0" fontId="0" fillId="7" borderId="0" xfId="0" applyFill="1" applyAlignment="1">
      <alignment horizontal="center"/>
    </xf>
    <xf numFmtId="0" fontId="0" fillId="7" borderId="7" xfId="0" applyFill="1" applyBorder="1"/>
    <xf numFmtId="0" fontId="0" fillId="7" borderId="8" xfId="0" applyFill="1" applyBorder="1" applyAlignment="1">
      <alignment horizontal="center"/>
    </xf>
    <xf numFmtId="0" fontId="0" fillId="7" borderId="9" xfId="0" applyFill="1" applyBorder="1" applyAlignment="1">
      <alignment horizontal="center"/>
    </xf>
    <xf numFmtId="0" fontId="2" fillId="8" borderId="15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0" fontId="0" fillId="8" borderId="5" xfId="0" applyFill="1" applyBorder="1"/>
    <xf numFmtId="0" fontId="0" fillId="8" borderId="0" xfId="0" applyFill="1" applyAlignment="1">
      <alignment horizontal="center"/>
    </xf>
    <xf numFmtId="0" fontId="0" fillId="8" borderId="1" xfId="0" applyFill="1" applyBorder="1" applyAlignment="1">
      <alignment horizontal="center"/>
    </xf>
    <xf numFmtId="0" fontId="0" fillId="8" borderId="7" xfId="0" applyFill="1" applyBorder="1"/>
    <xf numFmtId="0" fontId="0" fillId="8" borderId="8" xfId="0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0" fillId="3" borderId="5" xfId="0" applyFill="1" applyBorder="1"/>
    <xf numFmtId="0" fontId="0" fillId="3" borderId="0" xfId="0" applyFill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7" xfId="0" applyFill="1" applyBorder="1"/>
    <xf numFmtId="0" fontId="0" fillId="3" borderId="8" xfId="0" applyFill="1" applyBorder="1" applyAlignment="1">
      <alignment horizontal="center"/>
    </xf>
    <xf numFmtId="0" fontId="2" fillId="9" borderId="15" xfId="0" applyFont="1" applyFill="1" applyBorder="1" applyAlignment="1">
      <alignment horizontal="center"/>
    </xf>
    <xf numFmtId="0" fontId="2" fillId="9" borderId="16" xfId="0" applyFont="1" applyFill="1" applyBorder="1" applyAlignment="1">
      <alignment horizontal="center"/>
    </xf>
    <xf numFmtId="0" fontId="0" fillId="9" borderId="5" xfId="0" applyFill="1" applyBorder="1"/>
    <xf numFmtId="0" fontId="0" fillId="9" borderId="0" xfId="0" applyFill="1" applyAlignment="1">
      <alignment horizontal="center"/>
    </xf>
    <xf numFmtId="0" fontId="0" fillId="9" borderId="7" xfId="0" applyFill="1" applyBorder="1"/>
    <xf numFmtId="0" fontId="0" fillId="9" borderId="8" xfId="0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0" fillId="6" borderId="2" xfId="0" applyFill="1" applyBorder="1"/>
    <xf numFmtId="0" fontId="0" fillId="6" borderId="3" xfId="0" applyFill="1" applyBorder="1" applyAlignment="1">
      <alignment horizontal="center"/>
    </xf>
    <xf numFmtId="0" fontId="0" fillId="6" borderId="4" xfId="0" applyFill="1" applyBorder="1" applyAlignment="1">
      <alignment horizontal="center"/>
    </xf>
    <xf numFmtId="0" fontId="2" fillId="6" borderId="2" xfId="0" applyFont="1" applyFill="1" applyBorder="1"/>
    <xf numFmtId="0" fontId="2" fillId="6" borderId="3" xfId="0" applyFont="1" applyFill="1" applyBorder="1" applyAlignment="1">
      <alignment horizontal="center"/>
    </xf>
    <xf numFmtId="0" fontId="2" fillId="6" borderId="10" xfId="0" applyFont="1" applyFill="1" applyBorder="1" applyAlignment="1">
      <alignment horizontal="center"/>
    </xf>
    <xf numFmtId="0" fontId="2" fillId="6" borderId="5" xfId="0" applyFont="1" applyFill="1" applyBorder="1"/>
    <xf numFmtId="0" fontId="2" fillId="6" borderId="0" xfId="0" applyFont="1" applyFill="1" applyAlignment="1">
      <alignment horizontal="center"/>
    </xf>
    <xf numFmtId="0" fontId="2" fillId="6" borderId="11" xfId="0" applyFont="1" applyFill="1" applyBorder="1" applyAlignment="1">
      <alignment horizontal="center"/>
    </xf>
    <xf numFmtId="0" fontId="0" fillId="6" borderId="12" xfId="0" applyFill="1" applyBorder="1" applyAlignment="1">
      <alignment horizontal="center"/>
    </xf>
    <xf numFmtId="0" fontId="0" fillId="6" borderId="10" xfId="0" applyFill="1" applyBorder="1" applyAlignment="1">
      <alignment horizontal="center"/>
    </xf>
    <xf numFmtId="0" fontId="13" fillId="0" borderId="2" xfId="0" applyFont="1" applyBorder="1"/>
    <xf numFmtId="0" fontId="6" fillId="0" borderId="23" xfId="0" applyFont="1" applyBorder="1"/>
    <xf numFmtId="0" fontId="0" fillId="0" borderId="18" xfId="0" applyBorder="1" applyAlignment="1">
      <alignment horizontal="center"/>
    </xf>
    <xf numFmtId="0" fontId="4" fillId="0" borderId="24" xfId="0" applyFont="1" applyBorder="1"/>
    <xf numFmtId="0" fontId="0" fillId="0" borderId="20" xfId="0" applyBorder="1" applyAlignment="1">
      <alignment horizontal="center"/>
    </xf>
    <xf numFmtId="0" fontId="3" fillId="0" borderId="24" xfId="0" applyFont="1" applyBorder="1"/>
    <xf numFmtId="0" fontId="11" fillId="0" borderId="20" xfId="0" applyFont="1" applyBorder="1" applyAlignment="1">
      <alignment horizontal="center"/>
    </xf>
    <xf numFmtId="0" fontId="0" fillId="0" borderId="24" xfId="0" applyBorder="1"/>
    <xf numFmtId="0" fontId="0" fillId="0" borderId="25" xfId="0" applyBorder="1"/>
    <xf numFmtId="0" fontId="4" fillId="0" borderId="23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14" fontId="0" fillId="0" borderId="20" xfId="0" applyNumberForma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1" fontId="0" fillId="3" borderId="1" xfId="0" applyNumberFormat="1" applyFill="1" applyBorder="1" applyAlignment="1">
      <alignment horizontal="center"/>
    </xf>
    <xf numFmtId="1" fontId="0" fillId="9" borderId="12" xfId="0" applyNumberFormat="1" applyFill="1" applyBorder="1" applyAlignment="1">
      <alignment horizontal="center"/>
    </xf>
    <xf numFmtId="1" fontId="0" fillId="8" borderId="1" xfId="0" applyNumberFormat="1" applyFill="1" applyBorder="1" applyAlignment="1">
      <alignment horizontal="center"/>
    </xf>
    <xf numFmtId="1" fontId="0" fillId="7" borderId="1" xfId="0" applyNumberFormat="1" applyFill="1" applyBorder="1" applyAlignment="1">
      <alignment horizontal="center"/>
    </xf>
    <xf numFmtId="1" fontId="0" fillId="7" borderId="17" xfId="0" applyNumberFormat="1" applyFill="1" applyBorder="1" applyAlignment="1">
      <alignment horizontal="center"/>
    </xf>
    <xf numFmtId="1" fontId="0" fillId="0" borderId="4" xfId="0" applyNumberFormat="1" applyBorder="1" applyAlignment="1">
      <alignment horizontal="center"/>
    </xf>
    <xf numFmtId="1" fontId="0" fillId="0" borderId="6" xfId="0" applyNumberFormat="1" applyBorder="1" applyAlignment="1">
      <alignment horizontal="center"/>
    </xf>
    <xf numFmtId="1" fontId="0" fillId="2" borderId="10" xfId="0" applyNumberFormat="1" applyFill="1" applyBorder="1" applyAlignment="1">
      <alignment horizontal="center"/>
    </xf>
    <xf numFmtId="1" fontId="1" fillId="6" borderId="1" xfId="0" applyNumberFormat="1" applyFont="1" applyFill="1" applyBorder="1" applyAlignment="1">
      <alignment horizontal="center"/>
    </xf>
    <xf numFmtId="1" fontId="0" fillId="6" borderId="10" xfId="0" applyNumberFormat="1" applyFill="1" applyBorder="1" applyAlignment="1">
      <alignment horizontal="center"/>
    </xf>
    <xf numFmtId="1" fontId="0" fillId="9" borderId="0" xfId="0" applyNumberFormat="1" applyFill="1" applyAlignment="1">
      <alignment horizontal="center"/>
    </xf>
    <xf numFmtId="0" fontId="2" fillId="4" borderId="30" xfId="0" applyFont="1" applyFill="1" applyBorder="1" applyAlignment="1">
      <alignment horizontal="center"/>
    </xf>
    <xf numFmtId="0" fontId="2" fillId="4" borderId="14" xfId="0" applyFont="1" applyFill="1" applyBorder="1" applyAlignment="1">
      <alignment horizontal="center"/>
    </xf>
    <xf numFmtId="0" fontId="0" fillId="4" borderId="32" xfId="0" applyFill="1" applyBorder="1" applyAlignment="1">
      <alignment horizontal="center"/>
    </xf>
    <xf numFmtId="0" fontId="0" fillId="4" borderId="27" xfId="0" applyFill="1" applyBorder="1" applyAlignment="1">
      <alignment horizontal="center"/>
    </xf>
    <xf numFmtId="0" fontId="0" fillId="4" borderId="26" xfId="0" applyFill="1" applyBorder="1" applyAlignment="1">
      <alignment horizontal="center"/>
    </xf>
    <xf numFmtId="0" fontId="0" fillId="4" borderId="29" xfId="0" applyFill="1" applyBorder="1"/>
    <xf numFmtId="0" fontId="2" fillId="4" borderId="28" xfId="0" applyFont="1" applyFill="1" applyBorder="1" applyAlignment="1">
      <alignment horizontal="center"/>
    </xf>
    <xf numFmtId="0" fontId="2" fillId="4" borderId="31" xfId="0" applyFont="1" applyFill="1" applyBorder="1" applyAlignment="1">
      <alignment horizontal="center"/>
    </xf>
    <xf numFmtId="0" fontId="0" fillId="4" borderId="27" xfId="0" applyFill="1" applyBorder="1"/>
    <xf numFmtId="1" fontId="0" fillId="9" borderId="8" xfId="0" applyNumberFormat="1" applyFill="1" applyBorder="1" applyAlignment="1">
      <alignment horizontal="center"/>
    </xf>
    <xf numFmtId="1" fontId="12" fillId="5" borderId="21" xfId="0" applyNumberFormat="1" applyFont="1" applyFill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8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0" fillId="0" borderId="3" xfId="0" applyFont="1" applyBorder="1" applyAlignment="1">
      <alignment horizontal="center" wrapText="1"/>
    </xf>
    <xf numFmtId="0" fontId="7" fillId="0" borderId="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59"/>
  <sheetViews>
    <sheetView tabSelected="1" workbookViewId="0">
      <selection activeCell="D54" sqref="D54"/>
    </sheetView>
  </sheetViews>
  <sheetFormatPr defaultRowHeight="15"/>
  <cols>
    <col min="1" max="1" width="28.7109375" bestFit="1" customWidth="1"/>
    <col min="2" max="2" width="19" style="6" customWidth="1"/>
    <col min="3" max="3" width="23.85546875" style="6" customWidth="1"/>
    <col min="4" max="4" width="28.85546875" style="6" customWidth="1"/>
    <col min="5" max="5" width="16.7109375" style="6" customWidth="1"/>
    <col min="6" max="6" width="15.5703125" style="6" customWidth="1"/>
    <col min="7" max="7" width="16.5703125" style="6" customWidth="1"/>
  </cols>
  <sheetData>
    <row r="1" spans="1:7" ht="15.75" thickBot="1"/>
    <row r="2" spans="1:7" ht="18.75">
      <c r="A2" s="83" t="s">
        <v>0</v>
      </c>
      <c r="B2" s="84"/>
      <c r="C2" s="4"/>
      <c r="D2" s="91" t="s">
        <v>1</v>
      </c>
      <c r="E2" s="84"/>
      <c r="F2" s="4"/>
      <c r="G2" s="5"/>
    </row>
    <row r="3" spans="1:7" ht="15.75">
      <c r="A3" s="85" t="s">
        <v>2</v>
      </c>
      <c r="B3" s="86"/>
      <c r="D3" s="92" t="s">
        <v>3</v>
      </c>
      <c r="E3" s="93"/>
      <c r="G3" s="9"/>
    </row>
    <row r="4" spans="1:7" ht="21">
      <c r="A4" s="87"/>
      <c r="B4" s="88"/>
      <c r="C4" s="8"/>
      <c r="D4" s="94"/>
      <c r="E4" s="95"/>
      <c r="F4" s="8"/>
      <c r="G4" s="12"/>
    </row>
    <row r="5" spans="1:7" s="1" customFormat="1" ht="21">
      <c r="A5" s="89"/>
      <c r="B5" s="86"/>
      <c r="C5" s="6"/>
      <c r="D5" s="96"/>
      <c r="E5" s="86"/>
      <c r="F5" s="6"/>
      <c r="G5" s="9"/>
    </row>
    <row r="6" spans="1:7" ht="15.75" thickBot="1">
      <c r="A6" s="90"/>
      <c r="B6" s="20"/>
      <c r="C6" s="7"/>
      <c r="D6" s="97"/>
      <c r="E6" s="20"/>
      <c r="F6" s="7"/>
      <c r="G6" s="10"/>
    </row>
    <row r="7" spans="1:7" ht="26.25">
      <c r="B7" s="124" t="s">
        <v>4</v>
      </c>
      <c r="C7" s="124"/>
      <c r="D7" s="124"/>
    </row>
    <row r="9" spans="1:7" s="123" customFormat="1" ht="24" thickBot="1">
      <c r="A9" s="121" t="s">
        <v>5</v>
      </c>
      <c r="B9" s="125" t="s">
        <v>6</v>
      </c>
      <c r="C9" s="125"/>
      <c r="D9" s="125"/>
      <c r="E9" s="122"/>
      <c r="F9" s="122"/>
      <c r="G9" s="122"/>
    </row>
    <row r="10" spans="1:7" ht="15.75" thickBot="1">
      <c r="A10" s="71"/>
      <c r="B10" s="72" t="s">
        <v>7</v>
      </c>
      <c r="C10" s="72" t="s">
        <v>8</v>
      </c>
      <c r="D10" s="72" t="s">
        <v>9</v>
      </c>
      <c r="E10" s="72"/>
      <c r="F10" s="72"/>
      <c r="G10" s="73"/>
    </row>
    <row r="11" spans="1:7">
      <c r="A11" s="74" t="s">
        <v>10</v>
      </c>
      <c r="B11" s="75" t="s">
        <v>11</v>
      </c>
      <c r="C11" s="75" t="s">
        <v>12</v>
      </c>
      <c r="D11" s="75" t="s">
        <v>13</v>
      </c>
      <c r="E11" s="75" t="s">
        <v>14</v>
      </c>
      <c r="F11" s="75" t="s">
        <v>15</v>
      </c>
      <c r="G11" s="76" t="s">
        <v>16</v>
      </c>
    </row>
    <row r="12" spans="1:7">
      <c r="A12" s="77"/>
      <c r="B12" s="78" t="s">
        <v>17</v>
      </c>
      <c r="C12" s="78" t="s">
        <v>18</v>
      </c>
      <c r="D12" s="78" t="s">
        <v>19</v>
      </c>
      <c r="E12" s="78"/>
      <c r="F12" s="78"/>
      <c r="G12" s="79"/>
    </row>
    <row r="13" spans="1:7" ht="15.75" thickBot="1">
      <c r="A13" s="38"/>
      <c r="B13" s="39"/>
      <c r="C13" s="39"/>
      <c r="D13" s="39"/>
      <c r="E13" s="39"/>
      <c r="F13" s="39"/>
      <c r="G13" s="80"/>
    </row>
    <row r="14" spans="1:7" ht="15.75" thickBot="1">
      <c r="A14" s="71" t="s">
        <v>20</v>
      </c>
      <c r="B14" s="72">
        <v>20</v>
      </c>
      <c r="C14" s="72">
        <v>8</v>
      </c>
      <c r="D14" s="72">
        <v>1.6</v>
      </c>
      <c r="E14" s="37">
        <f>SUM(B14*C14*D14)</f>
        <v>256</v>
      </c>
      <c r="F14" s="72">
        <v>45</v>
      </c>
      <c r="G14" s="81">
        <f>SUM(E14*F14)/100</f>
        <v>115.2</v>
      </c>
    </row>
    <row r="15" spans="1:7" ht="20.100000000000001" customHeight="1" thickBot="1">
      <c r="A15" s="36" t="s">
        <v>21</v>
      </c>
      <c r="B15" s="37"/>
      <c r="C15" s="37"/>
      <c r="D15" s="37">
        <v>1.4</v>
      </c>
      <c r="E15" s="37">
        <f>SUM(B15*C15*D15)</f>
        <v>0</v>
      </c>
      <c r="F15" s="37">
        <v>25</v>
      </c>
      <c r="G15" s="107">
        <f t="shared" ref="G15:G19" si="0">SUM(E15*F15)/100</f>
        <v>0</v>
      </c>
    </row>
    <row r="16" spans="1:7" ht="20.100000000000001" customHeight="1" thickBot="1">
      <c r="A16" s="36" t="s">
        <v>22</v>
      </c>
      <c r="B16" s="37"/>
      <c r="C16" s="37"/>
      <c r="D16" s="37">
        <v>0.7</v>
      </c>
      <c r="E16" s="37">
        <f t="shared" ref="E16:E19" si="1">SUM(B16*C16*D16)</f>
        <v>0</v>
      </c>
      <c r="F16" s="37">
        <v>25</v>
      </c>
      <c r="G16" s="107">
        <f t="shared" si="0"/>
        <v>0</v>
      </c>
    </row>
    <row r="17" spans="1:7" ht="20.100000000000001" customHeight="1" thickBot="1">
      <c r="A17" s="36" t="s">
        <v>23</v>
      </c>
      <c r="B17" s="37"/>
      <c r="C17" s="37"/>
      <c r="D17" s="37">
        <v>1.3</v>
      </c>
      <c r="E17" s="37">
        <f t="shared" si="1"/>
        <v>0</v>
      </c>
      <c r="F17" s="37">
        <v>25</v>
      </c>
      <c r="G17" s="107">
        <f t="shared" si="0"/>
        <v>0</v>
      </c>
    </row>
    <row r="18" spans="1:7" ht="20.100000000000001" customHeight="1" thickBot="1">
      <c r="A18" s="36" t="s">
        <v>24</v>
      </c>
      <c r="B18" s="37"/>
      <c r="C18" s="37"/>
      <c r="D18" s="37">
        <v>1.3</v>
      </c>
      <c r="E18" s="37">
        <f t="shared" si="1"/>
        <v>0</v>
      </c>
      <c r="F18" s="37">
        <v>25</v>
      </c>
      <c r="G18" s="107">
        <f t="shared" si="0"/>
        <v>0</v>
      </c>
    </row>
    <row r="19" spans="1:7" ht="20.100000000000001" customHeight="1">
      <c r="A19" s="36" t="s">
        <v>25</v>
      </c>
      <c r="B19" s="37"/>
      <c r="C19" s="37"/>
      <c r="D19" s="37">
        <v>0.15</v>
      </c>
      <c r="E19" s="37">
        <f t="shared" si="1"/>
        <v>0</v>
      </c>
      <c r="F19" s="37">
        <v>25</v>
      </c>
      <c r="G19" s="107">
        <f t="shared" si="0"/>
        <v>0</v>
      </c>
    </row>
    <row r="20" spans="1:7" s="1" customFormat="1" ht="21" customHeight="1" thickBot="1">
      <c r="A20" s="38"/>
      <c r="B20" s="39"/>
      <c r="C20" s="39"/>
      <c r="D20" s="39"/>
      <c r="E20" s="39"/>
      <c r="F20" s="39"/>
      <c r="G20" s="80"/>
    </row>
    <row r="21" spans="1:7" ht="15.75" thickBot="1">
      <c r="A21" s="38" t="s">
        <v>26</v>
      </c>
      <c r="B21" s="39"/>
      <c r="C21" s="39"/>
      <c r="D21" s="39"/>
      <c r="E21" s="39">
        <f>SUM(E14:E20)</f>
        <v>256</v>
      </c>
      <c r="F21" s="39">
        <v>25</v>
      </c>
      <c r="G21" s="106">
        <f>SUM(G14:G19)</f>
        <v>115.2</v>
      </c>
    </row>
    <row r="22" spans="1:7" s="6" customFormat="1" ht="24.95" customHeight="1">
      <c r="A22" s="120" t="s">
        <v>27</v>
      </c>
    </row>
    <row r="24" spans="1:7" ht="23.25">
      <c r="A24" s="14" t="s">
        <v>28</v>
      </c>
      <c r="B24" s="8"/>
      <c r="C24" s="8"/>
      <c r="D24" s="13" t="s">
        <v>29</v>
      </c>
      <c r="E24" s="8"/>
      <c r="F24" s="8"/>
      <c r="G24" s="8"/>
    </row>
    <row r="25" spans="1:7" ht="15.75" thickBot="1"/>
    <row r="26" spans="1:7" s="6" customFormat="1" ht="16.5" thickBot="1">
      <c r="A26" s="67" t="s">
        <v>30</v>
      </c>
      <c r="B26" s="61" t="s">
        <v>31</v>
      </c>
      <c r="C26" s="61" t="s">
        <v>32</v>
      </c>
      <c r="D26" s="61" t="s">
        <v>33</v>
      </c>
      <c r="E26" s="61" t="s">
        <v>34</v>
      </c>
      <c r="F26" s="61" t="s">
        <v>35</v>
      </c>
      <c r="G26" s="62" t="s">
        <v>36</v>
      </c>
    </row>
    <row r="27" spans="1:7" s="11" customFormat="1" ht="24.95" customHeight="1" thickBot="1">
      <c r="A27" s="63" t="s">
        <v>37</v>
      </c>
      <c r="B27" s="64">
        <v>20</v>
      </c>
      <c r="C27" s="64">
        <v>3</v>
      </c>
      <c r="D27" s="64">
        <v>1.5</v>
      </c>
      <c r="E27" s="108">
        <f>SUM(B27*C27*D27)/1.35</f>
        <v>66.666666666666657</v>
      </c>
      <c r="F27" s="64">
        <v>35</v>
      </c>
      <c r="G27" s="99">
        <f>SUM(E27*F27)/100</f>
        <v>23.333333333333329</v>
      </c>
    </row>
    <row r="28" spans="1:7" ht="20.100000000000001" customHeight="1" thickBot="1">
      <c r="A28" s="65"/>
      <c r="B28" s="66"/>
      <c r="C28" s="66"/>
      <c r="D28" s="66"/>
      <c r="E28" s="118">
        <f>SUM(B28*C28*D28)/1.35</f>
        <v>0</v>
      </c>
      <c r="F28" s="66">
        <v>0</v>
      </c>
      <c r="G28" s="99">
        <f>SUM(E28*F28)/100</f>
        <v>0</v>
      </c>
    </row>
    <row r="29" spans="1:7" ht="15.75" thickBot="1"/>
    <row r="30" spans="1:7" ht="16.5" thickBot="1">
      <c r="A30" s="68" t="s">
        <v>38</v>
      </c>
      <c r="B30" s="54" t="s">
        <v>39</v>
      </c>
      <c r="C30" s="54" t="s">
        <v>40</v>
      </c>
      <c r="D30" s="54"/>
      <c r="E30" s="54" t="s">
        <v>41</v>
      </c>
      <c r="F30" s="54" t="s">
        <v>35</v>
      </c>
      <c r="G30" s="55" t="s">
        <v>36</v>
      </c>
    </row>
    <row r="31" spans="1:7" s="11" customFormat="1" ht="24.95" customHeight="1" thickBot="1">
      <c r="A31" s="56" t="s">
        <v>42</v>
      </c>
      <c r="B31" s="57">
        <v>5</v>
      </c>
      <c r="C31" s="57">
        <v>21</v>
      </c>
      <c r="D31" s="57"/>
      <c r="E31" s="57">
        <f>SUM(B31*C31)</f>
        <v>105</v>
      </c>
      <c r="F31" s="57">
        <v>25</v>
      </c>
      <c r="G31" s="58">
        <f>SUM(E31*F31)/100</f>
        <v>26.25</v>
      </c>
    </row>
    <row r="32" spans="1:7" ht="20.100000000000001" customHeight="1" thickBot="1">
      <c r="A32" s="59" t="s">
        <v>42</v>
      </c>
      <c r="B32" s="60"/>
      <c r="C32" s="60"/>
      <c r="D32" s="60"/>
      <c r="E32" s="60">
        <f>SUM(B32*C32)</f>
        <v>0</v>
      </c>
      <c r="F32" s="60">
        <v>25</v>
      </c>
      <c r="G32" s="98">
        <f>SUM(E32*F32)/100</f>
        <v>0</v>
      </c>
    </row>
    <row r="33" spans="1:7" ht="20.100000000000001" customHeight="1" thickBot="1"/>
    <row r="34" spans="1:7" ht="15.75" thickBot="1">
      <c r="A34" s="69" t="s">
        <v>43</v>
      </c>
      <c r="B34" s="47" t="s">
        <v>44</v>
      </c>
      <c r="C34" s="47" t="s">
        <v>45</v>
      </c>
      <c r="D34" s="47"/>
      <c r="E34" s="47" t="s">
        <v>41</v>
      </c>
      <c r="F34" s="47" t="s">
        <v>35</v>
      </c>
      <c r="G34" s="48" t="s">
        <v>36</v>
      </c>
    </row>
    <row r="35" spans="1:7" s="11" customFormat="1" ht="24.95" customHeight="1" thickBot="1">
      <c r="A35" s="49" t="s">
        <v>46</v>
      </c>
      <c r="B35" s="50">
        <v>50</v>
      </c>
      <c r="C35" s="50">
        <v>0.8</v>
      </c>
      <c r="D35" s="50"/>
      <c r="E35" s="50">
        <f>SUM(B35*C35)</f>
        <v>40</v>
      </c>
      <c r="F35" s="50">
        <v>31</v>
      </c>
      <c r="G35" s="51">
        <f>SUM(E35*F35)/100</f>
        <v>12.4</v>
      </c>
    </row>
    <row r="36" spans="1:7" ht="20.100000000000001" customHeight="1" thickBot="1">
      <c r="A36" s="49" t="s">
        <v>47</v>
      </c>
      <c r="B36" s="50"/>
      <c r="C36" s="50">
        <v>0.8</v>
      </c>
      <c r="D36" s="50"/>
      <c r="E36" s="50">
        <f t="shared" ref="E36:E37" si="2">SUM(B36*C36)</f>
        <v>0</v>
      </c>
      <c r="F36" s="50">
        <v>40</v>
      </c>
      <c r="G36" s="100">
        <f>SUM(E36*F36)/100</f>
        <v>0</v>
      </c>
    </row>
    <row r="37" spans="1:7" ht="20.100000000000001" customHeight="1" thickBot="1">
      <c r="A37" s="52" t="s">
        <v>48</v>
      </c>
      <c r="B37" s="53"/>
      <c r="C37" s="53">
        <v>0.8</v>
      </c>
      <c r="D37" s="53"/>
      <c r="E37" s="53">
        <f t="shared" si="2"/>
        <v>0</v>
      </c>
      <c r="F37" s="53">
        <v>40</v>
      </c>
      <c r="G37" s="100">
        <f>SUM(E37*F37)/100</f>
        <v>0</v>
      </c>
    </row>
    <row r="38" spans="1:7" ht="20.100000000000001" customHeight="1" thickBot="1"/>
    <row r="39" spans="1:7" ht="16.5" thickBot="1">
      <c r="A39" s="70" t="s">
        <v>49</v>
      </c>
      <c r="B39" s="40" t="s">
        <v>44</v>
      </c>
      <c r="C39" s="40" t="s">
        <v>50</v>
      </c>
      <c r="D39" s="40"/>
      <c r="E39" s="40" t="s">
        <v>41</v>
      </c>
      <c r="F39" s="40" t="s">
        <v>35</v>
      </c>
      <c r="G39" s="41" t="s">
        <v>36</v>
      </c>
    </row>
    <row r="40" spans="1:7" s="11" customFormat="1" ht="24.95" customHeight="1" thickBot="1">
      <c r="A40" s="42" t="s">
        <v>51</v>
      </c>
      <c r="B40" s="43">
        <v>88</v>
      </c>
      <c r="C40" s="43">
        <v>0.24</v>
      </c>
      <c r="D40" s="43"/>
      <c r="E40" s="43">
        <f>SUM(B40*C40)</f>
        <v>21.119999999999997</v>
      </c>
      <c r="F40" s="43">
        <v>85</v>
      </c>
      <c r="G40" s="101">
        <f>SUM(E40*F40)/100</f>
        <v>17.951999999999998</v>
      </c>
    </row>
    <row r="41" spans="1:7" ht="20.100000000000001" customHeight="1" thickBot="1">
      <c r="A41" s="44" t="s">
        <v>52</v>
      </c>
      <c r="B41" s="45"/>
      <c r="C41" s="45">
        <v>0.24</v>
      </c>
      <c r="D41" s="45"/>
      <c r="E41" s="45">
        <f>SUM(B41*C41)</f>
        <v>0</v>
      </c>
      <c r="F41" s="46">
        <v>85</v>
      </c>
      <c r="G41" s="102">
        <f>SUM(E41*F41)/100</f>
        <v>0</v>
      </c>
    </row>
    <row r="42" spans="1:7" ht="20.100000000000001" customHeight="1" thickBot="1">
      <c r="F42" s="16"/>
      <c r="G42" s="17"/>
    </row>
    <row r="43" spans="1:7" ht="20.100000000000001" customHeight="1" thickBot="1">
      <c r="A43" s="29" t="s">
        <v>53</v>
      </c>
      <c r="B43" s="27" t="s">
        <v>44</v>
      </c>
      <c r="C43" s="27" t="s">
        <v>50</v>
      </c>
      <c r="D43" s="27"/>
      <c r="E43" s="27" t="s">
        <v>41</v>
      </c>
      <c r="F43" s="28" t="s">
        <v>35</v>
      </c>
      <c r="G43" s="29" t="s">
        <v>36</v>
      </c>
    </row>
    <row r="44" spans="1:7" ht="20.100000000000001" customHeight="1">
      <c r="A44" s="30" t="s">
        <v>51</v>
      </c>
      <c r="B44" s="31"/>
      <c r="C44" s="31">
        <v>0.15</v>
      </c>
      <c r="D44" s="31"/>
      <c r="E44" s="31">
        <f>SUM(B44*C44)</f>
        <v>0</v>
      </c>
      <c r="F44" s="32">
        <v>0.85</v>
      </c>
      <c r="G44" s="119">
        <f>SUM(E44*F44)</f>
        <v>0</v>
      </c>
    </row>
    <row r="45" spans="1:7" ht="18" customHeight="1" thickBot="1">
      <c r="A45" s="33" t="s">
        <v>52</v>
      </c>
      <c r="B45" s="34"/>
      <c r="C45" s="34">
        <v>0.15</v>
      </c>
      <c r="D45" s="34"/>
      <c r="E45" s="34">
        <f>SUM(B45*C45)</f>
        <v>0</v>
      </c>
      <c r="F45" s="35">
        <v>0.85</v>
      </c>
      <c r="G45" s="119">
        <f>SUM(E45*F45)</f>
        <v>0</v>
      </c>
    </row>
    <row r="46" spans="1:7" ht="21.75" thickBot="1">
      <c r="A46" s="15"/>
    </row>
    <row r="47" spans="1:7" ht="15.75" thickBot="1">
      <c r="A47" s="109" t="s">
        <v>54</v>
      </c>
      <c r="B47" s="23" t="s">
        <v>39</v>
      </c>
      <c r="C47" s="110" t="s">
        <v>40</v>
      </c>
      <c r="D47" s="23"/>
      <c r="E47" s="23" t="s">
        <v>55</v>
      </c>
      <c r="F47" s="116" t="s">
        <v>35</v>
      </c>
      <c r="G47" s="24" t="s">
        <v>36</v>
      </c>
    </row>
    <row r="48" spans="1:7" s="11" customFormat="1">
      <c r="A48" s="117" t="s">
        <v>56</v>
      </c>
      <c r="B48" s="25"/>
      <c r="C48" s="25"/>
      <c r="D48" s="25"/>
      <c r="E48" s="25">
        <f>SUM(B48*C48)</f>
        <v>0</v>
      </c>
      <c r="F48" s="113">
        <v>19</v>
      </c>
      <c r="G48" s="111">
        <f>SUM(E48*F48)/100</f>
        <v>0</v>
      </c>
    </row>
    <row r="49" spans="1:7">
      <c r="A49" s="117" t="s">
        <v>57</v>
      </c>
      <c r="B49" s="25"/>
      <c r="C49" s="25"/>
      <c r="D49" s="25"/>
      <c r="E49" s="25">
        <f>SUM(B49*C49)</f>
        <v>0</v>
      </c>
      <c r="F49" s="112">
        <v>30</v>
      </c>
      <c r="G49" s="26">
        <f>SUM(E49*F49)/100</f>
        <v>0</v>
      </c>
    </row>
    <row r="50" spans="1:7">
      <c r="A50" s="117" t="s">
        <v>58</v>
      </c>
      <c r="B50" s="25"/>
      <c r="C50" s="25"/>
      <c r="D50" s="25"/>
      <c r="E50" s="25">
        <f t="shared" ref="E50:E52" si="3">SUM(B50*C50)</f>
        <v>0</v>
      </c>
      <c r="F50" s="112">
        <v>0</v>
      </c>
      <c r="G50" s="26">
        <f t="shared" ref="G50:G52" si="4">SUM(E50*F50)/100</f>
        <v>0</v>
      </c>
    </row>
    <row r="51" spans="1:7">
      <c r="A51" s="117" t="s">
        <v>58</v>
      </c>
      <c r="B51" s="25"/>
      <c r="C51" s="25"/>
      <c r="D51" s="25"/>
      <c r="E51" s="25">
        <f t="shared" si="3"/>
        <v>0</v>
      </c>
      <c r="F51" s="112">
        <v>0</v>
      </c>
      <c r="G51" s="26">
        <f t="shared" si="4"/>
        <v>0</v>
      </c>
    </row>
    <row r="52" spans="1:7" ht="15.75" thickBot="1">
      <c r="A52" s="114" t="s">
        <v>58</v>
      </c>
      <c r="B52" s="115"/>
      <c r="C52" s="115"/>
      <c r="D52" s="25"/>
      <c r="E52" s="25">
        <f t="shared" si="3"/>
        <v>0</v>
      </c>
      <c r="F52" s="112">
        <v>0</v>
      </c>
      <c r="G52" s="26">
        <f t="shared" si="4"/>
        <v>0</v>
      </c>
    </row>
    <row r="53" spans="1:7" ht="15.75">
      <c r="A53" s="11"/>
      <c r="D53" s="21"/>
      <c r="E53" s="19" t="s">
        <v>59</v>
      </c>
      <c r="F53" s="4"/>
      <c r="G53" s="103">
        <f>SUM(G27:G28:G31:G32:G35:G36:G37:G40:G41:G44:G45:G48:G49)</f>
        <v>79.935333333333318</v>
      </c>
    </row>
    <row r="54" spans="1:7" ht="19.5" customHeight="1" thickBot="1">
      <c r="D54" s="22"/>
      <c r="E54" s="18" t="s">
        <v>60</v>
      </c>
      <c r="G54" s="104">
        <f>SUM(G21)</f>
        <v>115.2</v>
      </c>
    </row>
    <row r="55" spans="1:7" ht="16.5" thickBot="1">
      <c r="D55" s="22"/>
      <c r="E55" s="18" t="s">
        <v>61</v>
      </c>
      <c r="G55" s="105">
        <f>SUM(G53-G54)</f>
        <v>-35.264666666666685</v>
      </c>
    </row>
    <row r="56" spans="1:7" ht="15.75">
      <c r="A56" s="82" t="s">
        <v>62</v>
      </c>
      <c r="B56" s="4"/>
      <c r="C56" s="4"/>
      <c r="D56" s="4"/>
      <c r="E56" s="4"/>
      <c r="F56" s="4"/>
      <c r="G56" s="5"/>
    </row>
    <row r="57" spans="1:7">
      <c r="A57" s="2"/>
      <c r="G57" s="9"/>
    </row>
    <row r="58" spans="1:7">
      <c r="A58" s="2"/>
      <c r="G58" s="9"/>
    </row>
    <row r="59" spans="1:7" ht="15.75" thickBot="1">
      <c r="A59" s="3"/>
      <c r="B59" s="7"/>
      <c r="C59" s="7"/>
      <c r="D59" s="7"/>
      <c r="E59" s="7"/>
      <c r="F59" s="7"/>
      <c r="G59" s="10"/>
    </row>
  </sheetData>
  <mergeCells count="2">
    <mergeCell ref="B7:D7"/>
    <mergeCell ref="B9:D9"/>
  </mergeCells>
  <pageMargins left="0.25" right="0.25" top="0.75" bottom="0.75" header="0.3" footer="0.3"/>
  <pageSetup paperSize="9" scale="7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229d602-f010-4384-8203-95af897ec12e">
      <Terms xmlns="http://schemas.microsoft.com/office/infopath/2007/PartnerControls"/>
    </lcf76f155ced4ddcb4097134ff3c332f>
    <TaxCatchAll xmlns="f6d7a59a-80fe-477c-8a89-537c2a919d58" xsi:nil="true"/>
    <_dlc_DocId xmlns="f6d7a59a-80fe-477c-8a89-537c2a919d58">LLKC-1076054065-18118</_dlc_DocId>
    <_dlc_DocIdUrl xmlns="f6d7a59a-80fe-477c-8a89-537c2a919d58">
      <Url>https://llkclv.sharepoint.com/sites/SERVERIS/_layouts/15/DocIdRedir.aspx?ID=LLKC-1076054065-18118</Url>
      <Description>LLKC-1076054065-18118</Description>
    </_dlc_DocIdUrl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B47CABF72B5F34A8ED6362FF4B93452" ma:contentTypeVersion="13" ma:contentTypeDescription="Create a new document." ma:contentTypeScope="" ma:versionID="3ec11c8f307c34272147b8ebeaa454a8">
  <xsd:schema xmlns:xsd="http://www.w3.org/2001/XMLSchema" xmlns:xs="http://www.w3.org/2001/XMLSchema" xmlns:p="http://schemas.microsoft.com/office/2006/metadata/properties" xmlns:ns2="e229d602-f010-4384-8203-95af897ec12e" xmlns:ns3="f6d7a59a-80fe-477c-8a89-537c2a919d58" targetNamespace="http://schemas.microsoft.com/office/2006/metadata/properties" ma:root="true" ma:fieldsID="a561209c88d2b1bc8b5078b9fd5f6247" ns2:_="" ns3:_="">
    <xsd:import namespace="e229d602-f010-4384-8203-95af897ec12e"/>
    <xsd:import namespace="f6d7a59a-80fe-477c-8a89-537c2a919d5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SearchProperties" minOccurs="0"/>
                <xsd:element ref="ns3:_dlc_DocId" minOccurs="0"/>
                <xsd:element ref="ns3:_dlc_DocIdUrl" minOccurs="0"/>
                <xsd:element ref="ns3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29d602-f010-4384-8203-95af897ec1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3fadbe58-befb-4a49-b509-37f05bbc680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d7a59a-80fe-477c-8a89-537c2a919d58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a0cf855c-3eb9-4613-a5d1-ca2b1ce858b5}" ma:internalName="TaxCatchAll" ma:showField="CatchAllData" ma:web="f6d7a59a-80fe-477c-8a89-537c2a919d5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_dlc_DocId" ma:index="21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2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3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EADD319-5397-455E-98D0-81F7C6C48327}"/>
</file>

<file path=customXml/itemProps2.xml><?xml version="1.0" encoding="utf-8"?>
<ds:datastoreItem xmlns:ds="http://schemas.openxmlformats.org/officeDocument/2006/customXml" ds:itemID="{9807AA9E-FDE8-4A9C-B305-D0B42A0048D4}"/>
</file>

<file path=customXml/itemProps3.xml><?xml version="1.0" encoding="utf-8"?>
<ds:datastoreItem xmlns:ds="http://schemas.openxmlformats.org/officeDocument/2006/customXml" ds:itemID="{AA140684-32E1-48D9-B2D7-F886DFF58164}"/>
</file>

<file path=customXml/itemProps4.xml><?xml version="1.0" encoding="utf-8"?>
<ds:datastoreItem xmlns:ds="http://schemas.openxmlformats.org/officeDocument/2006/customXml" ds:itemID="{01059F81-414C-4B9E-94E1-67E811A24C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LLKC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LLKC</dc:creator>
  <cp:keywords/>
  <dc:description/>
  <cp:lastModifiedBy>Santa Ķimerāle</cp:lastModifiedBy>
  <cp:revision/>
  <dcterms:created xsi:type="dcterms:W3CDTF">2018-06-25T15:48:04Z</dcterms:created>
  <dcterms:modified xsi:type="dcterms:W3CDTF">2025-07-04T07:42:42Z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0x0101005B47CABF72B5F34A8ED6362FF4B93452</vt:lpwstr>
  </property>
  <property fmtid="{D5CDD505-2E9C-101B-9397-08002B2CF9AE}" pid="3" name="_dlc_DocIdItemGuid">
    <vt:lpwstr>68057e11-a95d-47e3-a459-8947bb87edf9</vt:lpwstr>
  </property>
  <property fmtid="{D5CDD505-2E9C-101B-9397-08002B2CF9AE}" pid="4" name="MediaServiceImageTags">
    <vt:lpwstr/>
  </property>
</Properties>
</file>